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wap Calculator" state="visible" r:id="rId4"/>
    <sheet sheetId="2" name="Protein Comparison" state="visible" r:id="rId5"/>
  </sheets>
  <calcPr calcId="171027" fullCalcOnLoad="1"/>
</workbook>
</file>

<file path=xl/sharedStrings.xml><?xml version="1.0" encoding="utf-8"?>
<sst xmlns="http://schemas.openxmlformats.org/spreadsheetml/2006/main" count="63" uniqueCount="56">
  <si>
    <t>Legume Swap Cost Model</t>
  </si>
  <si>
    <t>What happens to food cost when some meat servings become bean or lentil servings?</t>
  </si>
  <si>
    <t>INPUTS</t>
  </si>
  <si>
    <t>People served</t>
  </si>
  <si>
    <t>Example. Your average daily population.</t>
  </si>
  <si>
    <t>Meat price per lb ($)</t>
  </si>
  <si>
    <t>Ground beef, BLS avg retail Sept 2026. Use your vendor price.</t>
  </si>
  <si>
    <t>Meat servings per lb</t>
  </si>
  <si>
    <t>3 oz cooked per serving from 4 oz raw.</t>
  </si>
  <si>
    <t>Legume price per lb, dry ($)</t>
  </si>
  <si>
    <t>Dried beans, BLS avg retail Sept 2026. Use your vendor price.</t>
  </si>
  <si>
    <t>Legume servings per lb, dry</t>
  </si>
  <si>
    <t>About 1 cup cooked per serving.</t>
  </si>
  <si>
    <t>Added seasoning / sauce per legume serving ($)</t>
  </si>
  <si>
    <t>Assumption: spices, onion, tomato. Adjust to your recipe.</t>
  </si>
  <si>
    <t>Meat servings swapped per person per week</t>
  </si>
  <si>
    <t>Example. Try 1, 2, 3 or more.</t>
  </si>
  <si>
    <t>Weeks per year</t>
  </si>
  <si>
    <t>RESULTS</t>
  </si>
  <si>
    <t>Meat cost per serving ($)</t>
  </si>
  <si>
    <t>Legume cost per serving ($)</t>
  </si>
  <si>
    <t>Savings per swapped serving ($)</t>
  </si>
  <si>
    <t>Weekly savings ($)</t>
  </si>
  <si>
    <t>Annual savings ($)</t>
  </si>
  <si>
    <t>Savings per person per day ($)</t>
  </si>
  <si>
    <t>Scenarios</t>
  </si>
  <si>
    <t>Swaps per person per week</t>
  </si>
  <si>
    <t>Planning aid only. Menus must be reviewed by your facility's registered dietitian and meet your state and accreditation standards. Outside Eats · outsideeats.org</t>
  </si>
  <si>
    <t>Legend</t>
  </si>
  <si>
    <t>Blue text on yellow = enter your own number</t>
  </si>
  <si>
    <t>Black text = formula, do not type over</t>
  </si>
  <si>
    <t>Cost per serving and per 10 g of protein</t>
  </si>
  <si>
    <t>Replace prices with yours. Protein values are approximate.</t>
  </si>
  <si>
    <t>Protein item</t>
  </si>
  <si>
    <t>Price per lb ($)</t>
  </si>
  <si>
    <t>Servings per lb</t>
  </si>
  <si>
    <t>Cost per serving ($)</t>
  </si>
  <si>
    <t>Protein per serving (g)</t>
  </si>
  <si>
    <t>Cost per 10 g protein ($)</t>
  </si>
  <si>
    <t>Serving</t>
  </si>
  <si>
    <t>Source / note</t>
  </si>
  <si>
    <t>Dried pinto beans</t>
  </si>
  <si>
    <t>1 cup cooked</t>
  </si>
  <si>
    <t>Price: BLS Sept 2026. Protein approx., USDA FoodData Central. Confirm with your dietitian.</t>
  </si>
  <si>
    <t>Dried lentils</t>
  </si>
  <si>
    <t>Price: example. Protein approx., USDA FoodData Central. Confirm with your dietitian.</t>
  </si>
  <si>
    <t>Ground beef (80/20)</t>
  </si>
  <si>
    <t>3 oz cooked</t>
  </si>
  <si>
    <t>Chicken leg quarters</t>
  </si>
  <si>
    <t>3 oz cooked meat</t>
  </si>
  <si>
    <t>Peanut butter</t>
  </si>
  <si>
    <t>2 Tbsp</t>
  </si>
  <si>
    <t>Price per lb: example ($3 per 16 oz). Protein approx., USDA FoodData Central. Confirm with your dietitian.</t>
  </si>
  <si>
    <t>Eggs</t>
  </si>
  <si>
    <t>2 large eggs</t>
  </si>
  <si>
    <t>Price per lb: example (about 1.33 lb per dozen). Protein approx., USDA FoodData Central. Confirm with your dietitian.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</si>
</sst>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$#,##0.00;($#,##0.00);&quot;-&quot;"/>
    <numFmt numFmtId="165" formatCode="0.0"/>
    <numFmt numFmtId="166" formatCode="$#,##0;($#,##0);&quot;-&quot;"/>
  </numFmts>
  <fonts count="9" x14ac:knownFonts="1">
    <font>
      <color theme="1"/>
      <family val="2"/>
      <scheme val="minor"/>
      <sz val="11"/>
      <name val="Calibri"/>
    </font>
    <font>
      <b/>
      <color rgb="FF256B4E"/>
      <sz val="16"/>
      <name val="Arial"/>
    </font>
    <font>
      <i/>
      <color rgb="FF536259"/>
      <sz val="10"/>
      <name val="Arial"/>
    </font>
    <font>
      <b/>
      <color rgb="FFFFFFFF"/>
      <name val="Arial"/>
    </font>
    <font>
      <name val="Arial"/>
    </font>
    <font>
      <color rgb="FF0000FF"/>
      <name val="Arial"/>
    </font>
    <font>
      <color rgb="FF536259"/>
      <sz val="9"/>
      <name val="Arial"/>
    </font>
    <font>
      <b/>
      <name val="Arial"/>
    </font>
    <font>
      <b/>
      <color rgb="FF256B4E"/>
      <sz val="12"/>
      <name val="Arial"/>
    </font>
  </fonts>
  <fills count="4">
    <fill>
      <patternFill patternType="none"/>
    </fill>
    <fill>
      <patternFill patternType="gray125"/>
    </fill>
    <fill>
      <patternFill patternType="solid">
        <fgColor rgb="FF256B4E"/>
      </patternFill>
    </fill>
    <fill>
      <patternFill patternType="solid">
        <fgColor rgb="FFFFFF00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0" fillId="2" borderId="0" xfId="0" applyFill="1"/>
    <xf numFmtId="0" fontId="4" fillId="0" borderId="0" xfId="0" applyFont="1"/>
    <xf numFmtId="3" fontId="5" fillId="3" borderId="0" xfId="0" applyNumberFormat="1" applyFont="1" applyFill="1"/>
    <xf numFmtId="0" fontId="6" fillId="0" borderId="0" xfId="0" applyFont="1"/>
    <xf numFmtId="164" fontId="5" fillId="3" borderId="0" xfId="0" applyNumberFormat="1" applyFont="1" applyFill="1"/>
    <xf numFmtId="165" fontId="5" fillId="3" borderId="0" xfId="0" applyNumberFormat="1" applyFont="1" applyFill="1"/>
    <xf numFmtId="1" fontId="5" fillId="3" borderId="0" xfId="0" applyNumberFormat="1" applyFont="1" applyFill="1"/>
    <xf numFmtId="164" fontId="4" fillId="0" borderId="0" xfId="0" applyNumberFormat="1" applyFont="1"/>
    <xf numFmtId="166" fontId="7" fillId="0" borderId="0" xfId="0" applyNumberFormat="1" applyFont="1"/>
    <xf numFmtId="0" fontId="8" fillId="0" borderId="0" xfId="0" applyFont="1"/>
    <xf numFmtId="0" fontId="3" fillId="2" borderId="1" xfId="0" applyFont="1" applyFill="1" applyBorder="1" applyAlignment="1">
      <alignment vertical="center" wrapText="1"/>
    </xf>
    <xf numFmtId="0" fontId="5" fillId="3" borderId="1" xfId="0" applyFont="1" applyFill="1" applyBorder="1"/>
    <xf numFmtId="166" fontId="4" fillId="0" borderId="1" xfId="0" applyNumberFormat="1" applyFont="1" applyBorder="1"/>
    <xf numFmtId="164" fontId="4" fillId="0" borderId="1" xfId="0" applyNumberFormat="1" applyFont="1" applyBorder="1"/>
    <xf numFmtId="0" fontId="7" fillId="0" borderId="0" xfId="0" applyFont="1"/>
    <xf numFmtId="0" fontId="5" fillId="3" borderId="0" xfId="0" applyFont="1" applyFill="1"/>
    <xf numFmtId="0" fontId="4" fillId="0" borderId="1" xfId="0" applyFont="1" applyBorder="1"/>
    <xf numFmtId="164" fontId="5" fillId="3" borderId="1" xfId="0" applyNumberFormat="1" applyFont="1" applyFill="1" applyBorder="1"/>
    <xf numFmtId="0" fontId="6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FormatPr defaultRowHeight="15" outlineLevelRow="0" outlineLevelCol="0" x14ac:dyDescent="55"/>
  <cols>
    <col min="1" max="1" width="44" customWidth="1"/>
    <col min="2" max="2" width="16" customWidth="1"/>
    <col min="3" max="3" width="18" customWidth="1"/>
    <col min="4" max="4" width="70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spans="1:3" x14ac:dyDescent="0.25">
      <c r="A4" s="3" t="s">
        <v>2</v>
      </c>
      <c r="B4" s="4"/>
      <c r="C4" s="4"/>
    </row>
    <row r="5" spans="1:3" x14ac:dyDescent="0.25">
      <c r="A5" s="5" t="s">
        <v>3</v>
      </c>
      <c r="B5" s="6">
        <v>1000</v>
      </c>
      <c r="C5" s="7" t="s">
        <v>4</v>
      </c>
    </row>
    <row r="6" spans="1:3" x14ac:dyDescent="0.25">
      <c r="A6" s="5" t="s">
        <v>5</v>
      </c>
      <c r="B6" s="8">
        <v>6.79</v>
      </c>
      <c r="C6" s="7" t="s">
        <v>6</v>
      </c>
    </row>
    <row r="7" spans="1:3" x14ac:dyDescent="0.25">
      <c r="A7" s="5" t="s">
        <v>7</v>
      </c>
      <c r="B7" s="9">
        <v>4</v>
      </c>
      <c r="C7" s="7" t="s">
        <v>8</v>
      </c>
    </row>
    <row r="8" spans="1:3" x14ac:dyDescent="0.25">
      <c r="A8" s="5" t="s">
        <v>9</v>
      </c>
      <c r="B8" s="8">
        <v>1.67</v>
      </c>
      <c r="C8" s="7" t="s">
        <v>10</v>
      </c>
    </row>
    <row r="9" spans="1:3" x14ac:dyDescent="0.25">
      <c r="A9" s="5" t="s">
        <v>11</v>
      </c>
      <c r="B9" s="9">
        <v>6</v>
      </c>
      <c r="C9" s="7" t="s">
        <v>12</v>
      </c>
    </row>
    <row r="10" spans="1:3" x14ac:dyDescent="0.25">
      <c r="A10" s="5" t="s">
        <v>13</v>
      </c>
      <c r="B10" s="8">
        <v>0.05</v>
      </c>
      <c r="C10" s="7" t="s">
        <v>14</v>
      </c>
    </row>
    <row r="11" spans="1:3" x14ac:dyDescent="0.25">
      <c r="A11" s="5" t="s">
        <v>15</v>
      </c>
      <c r="B11" s="10">
        <v>3</v>
      </c>
      <c r="C11" s="7" t="s">
        <v>16</v>
      </c>
    </row>
    <row r="12" spans="1:2" x14ac:dyDescent="0.25">
      <c r="A12" s="5" t="s">
        <v>17</v>
      </c>
      <c r="B12" s="10">
        <v>52</v>
      </c>
    </row>
    <row r="14" spans="1:3" x14ac:dyDescent="0.25">
      <c r="A14" s="3" t="s">
        <v>18</v>
      </c>
      <c r="B14" s="4"/>
      <c r="C14" s="4"/>
    </row>
    <row r="15" spans="1:2" x14ac:dyDescent="0.25">
      <c r="A15" s="5" t="s">
        <v>19</v>
      </c>
      <c r="B15" s="11">
        <f>B6/B7</f>
      </c>
    </row>
    <row r="16" spans="1:2" x14ac:dyDescent="0.25">
      <c r="A16" s="5" t="s">
        <v>20</v>
      </c>
      <c r="B16" s="11">
        <f>B8/B9+B10</f>
      </c>
    </row>
    <row r="17" spans="1:2" x14ac:dyDescent="0.25">
      <c r="A17" s="5" t="s">
        <v>21</v>
      </c>
      <c r="B17" s="11">
        <f>B15-B16</f>
      </c>
    </row>
    <row r="18" spans="1:2" x14ac:dyDescent="0.25">
      <c r="A18" s="5" t="s">
        <v>22</v>
      </c>
      <c r="B18" s="12">
        <f>B5*B11*B17</f>
      </c>
    </row>
    <row r="19" spans="1:2" x14ac:dyDescent="0.25">
      <c r="A19" s="5" t="s">
        <v>23</v>
      </c>
      <c r="B19" s="12">
        <f>B18*B12</f>
      </c>
    </row>
    <row r="20" spans="1:2" x14ac:dyDescent="0.25">
      <c r="A20" s="5" t="s">
        <v>24</v>
      </c>
      <c r="B20" s="11">
        <f>IFERROR(B18/B5/7,0)</f>
      </c>
    </row>
    <row r="23" spans="1:1" x14ac:dyDescent="0.25">
      <c r="A23" s="13" t="s">
        <v>25</v>
      </c>
    </row>
    <row r="24" spans="1:4" x14ac:dyDescent="0.25">
      <c r="A24" s="14" t="s">
        <v>26</v>
      </c>
      <c r="B24" s="14" t="s">
        <v>22</v>
      </c>
      <c r="C24" s="14" t="s">
        <v>23</v>
      </c>
      <c r="D24" s="14" t="s">
        <v>24</v>
      </c>
    </row>
    <row r="25" spans="1:4" x14ac:dyDescent="0.25">
      <c r="A25" s="15">
        <v>1</v>
      </c>
      <c r="B25" s="16">
        <f>$B$5*A25*$B$17</f>
      </c>
      <c r="C25" s="16">
        <f>B25*$B$12</f>
      </c>
      <c r="D25" s="17">
        <f>IFERROR(B25/$B$5/7,0)</f>
      </c>
    </row>
    <row r="26" spans="1:4" x14ac:dyDescent="0.25">
      <c r="A26" s="15">
        <v>2</v>
      </c>
      <c r="B26" s="16">
        <f>$B$5*A26*$B$17</f>
      </c>
      <c r="C26" s="16">
        <f>B26*$B$12</f>
      </c>
      <c r="D26" s="17">
        <f>IFERROR(B26/$B$5/7,0)</f>
      </c>
    </row>
    <row r="27" spans="1:4" x14ac:dyDescent="0.25">
      <c r="A27" s="15">
        <v>3</v>
      </c>
      <c r="B27" s="16">
        <f>$B$5*A27*$B$17</f>
      </c>
      <c r="C27" s="16">
        <f>B27*$B$12</f>
      </c>
      <c r="D27" s="17">
        <f>IFERROR(B27/$B$5/7,0)</f>
      </c>
    </row>
    <row r="28" spans="1:4" x14ac:dyDescent="0.25">
      <c r="A28" s="15">
        <v>5</v>
      </c>
      <c r="B28" s="16">
        <f>$B$5*A28*$B$17</f>
      </c>
      <c r="C28" s="16">
        <f>B28*$B$12</f>
      </c>
      <c r="D28" s="17">
        <f>IFERROR(B28/$B$5/7,0)</f>
      </c>
    </row>
    <row r="29" spans="1:4" x14ac:dyDescent="0.25">
      <c r="A29" s="15">
        <v>7</v>
      </c>
      <c r="B29" s="16">
        <f>$B$5*A29*$B$17</f>
      </c>
      <c r="C29" s="16">
        <f>B29*$B$12</f>
      </c>
      <c r="D29" s="17">
        <f>IFERROR(B29/$B$5/7,0)</f>
      </c>
    </row>
    <row r="31" spans="1:1" x14ac:dyDescent="0.25">
      <c r="A31" s="7" t="s">
        <v>27</v>
      </c>
    </row>
    <row r="33" spans="1:1" x14ac:dyDescent="0.25">
      <c r="A33" s="18" t="s">
        <v>28</v>
      </c>
    </row>
    <row r="34" spans="1:1" x14ac:dyDescent="0.25">
      <c r="A34" s="19" t="s">
        <v>29</v>
      </c>
    </row>
    <row r="35" spans="1:1" x14ac:dyDescent="0.25">
      <c r="A35" s="5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FormatPr defaultRowHeight="15" outlineLevelRow="0" outlineLevelCol="0" x14ac:dyDescent="55"/>
  <cols>
    <col min="1" max="1" width="24" customWidth="1"/>
    <col min="2" max="3" width="14" customWidth="1"/>
    <col min="4" max="5" width="16" customWidth="1"/>
    <col min="6" max="7" width="18" customWidth="1"/>
    <col min="8" max="8" width="70" customWidth="1"/>
  </cols>
  <sheetData>
    <row r="1" spans="1:1" x14ac:dyDescent="0.25">
      <c r="A1" s="1" t="s">
        <v>31</v>
      </c>
    </row>
    <row r="2" spans="1:1" x14ac:dyDescent="0.25">
      <c r="A2" s="2" t="s">
        <v>32</v>
      </c>
    </row>
    <row r="4" spans="1:8" x14ac:dyDescent="0.25">
      <c r="A4" s="14" t="s">
        <v>33</v>
      </c>
      <c r="B4" s="14" t="s">
        <v>34</v>
      </c>
      <c r="C4" s="14" t="s">
        <v>35</v>
      </c>
      <c r="D4" s="14" t="s">
        <v>36</v>
      </c>
      <c r="E4" s="14" t="s">
        <v>37</v>
      </c>
      <c r="F4" s="14" t="s">
        <v>38</v>
      </c>
      <c r="G4" s="14" t="s">
        <v>39</v>
      </c>
      <c r="H4" s="14" t="s">
        <v>40</v>
      </c>
    </row>
    <row r="5" spans="1:8" x14ac:dyDescent="0.25">
      <c r="A5" s="20" t="s">
        <v>41</v>
      </c>
      <c r="B5" s="21">
        <v>1.67</v>
      </c>
      <c r="C5" s="15">
        <v>6</v>
      </c>
      <c r="D5" s="17">
        <f>IFERROR(B5/C5,0)</f>
      </c>
      <c r="E5" s="15">
        <v>15</v>
      </c>
      <c r="F5" s="17">
        <f>IFERROR(D5/E5*10,0)</f>
      </c>
      <c r="G5" s="20" t="s">
        <v>42</v>
      </c>
      <c r="H5" s="22" t="s">
        <v>43</v>
      </c>
    </row>
    <row r="6" spans="1:8" x14ac:dyDescent="0.25">
      <c r="A6" s="20" t="s">
        <v>44</v>
      </c>
      <c r="B6" s="21">
        <v>1.6</v>
      </c>
      <c r="C6" s="15">
        <v>6</v>
      </c>
      <c r="D6" s="17">
        <f>IFERROR(B6/C6,0)</f>
      </c>
      <c r="E6" s="15">
        <v>18</v>
      </c>
      <c r="F6" s="17">
        <f>IFERROR(D6/E6*10,0)</f>
      </c>
      <c r="G6" s="20" t="s">
        <v>42</v>
      </c>
      <c r="H6" s="22" t="s">
        <v>45</v>
      </c>
    </row>
    <row r="7" spans="1:8" x14ac:dyDescent="0.25">
      <c r="A7" s="20" t="s">
        <v>46</v>
      </c>
      <c r="B7" s="21">
        <v>6.79</v>
      </c>
      <c r="C7" s="15">
        <v>4</v>
      </c>
      <c r="D7" s="17">
        <f>IFERROR(B7/C7,0)</f>
      </c>
      <c r="E7" s="15">
        <v>22</v>
      </c>
      <c r="F7" s="17">
        <f>IFERROR(D7/E7*10,0)</f>
      </c>
      <c r="G7" s="20" t="s">
        <v>47</v>
      </c>
      <c r="H7" s="22" t="s">
        <v>43</v>
      </c>
    </row>
    <row r="8" spans="1:8" x14ac:dyDescent="0.25">
      <c r="A8" s="20" t="s">
        <v>48</v>
      </c>
      <c r="B8" s="21">
        <v>1.5</v>
      </c>
      <c r="C8" s="15">
        <v>2.5</v>
      </c>
      <c r="D8" s="17">
        <f>IFERROR(B8/C8,0)</f>
      </c>
      <c r="E8" s="15">
        <v>21</v>
      </c>
      <c r="F8" s="17">
        <f>IFERROR(D8/E8*10,0)</f>
      </c>
      <c r="G8" s="20" t="s">
        <v>49</v>
      </c>
      <c r="H8" s="22" t="s">
        <v>45</v>
      </c>
    </row>
    <row r="9" spans="1:8" x14ac:dyDescent="0.25">
      <c r="A9" s="20" t="s">
        <v>50</v>
      </c>
      <c r="B9" s="21">
        <v>3</v>
      </c>
      <c r="C9" s="15">
        <v>7</v>
      </c>
      <c r="D9" s="17">
        <f>IFERROR(B9/C9,0)</f>
      </c>
      <c r="E9" s="15">
        <v>7</v>
      </c>
      <c r="F9" s="17">
        <f>IFERROR(D9/E9*10,0)</f>
      </c>
      <c r="G9" s="20" t="s">
        <v>51</v>
      </c>
      <c r="H9" s="22" t="s">
        <v>52</v>
      </c>
    </row>
    <row r="10" spans="1:8" x14ac:dyDescent="0.25">
      <c r="A10" s="20" t="s">
        <v>53</v>
      </c>
      <c r="B10" s="21">
        <v>2.25</v>
      </c>
      <c r="C10" s="15">
        <v>4.5</v>
      </c>
      <c r="D10" s="17">
        <f>IFERROR(B10/C10,0)</f>
      </c>
      <c r="E10" s="15">
        <v>12</v>
      </c>
      <c r="F10" s="17">
        <f>IFERROR(D10/E10*10,0)</f>
      </c>
      <c r="G10" s="20" t="s">
        <v>54</v>
      </c>
      <c r="H10" s="22" t="s">
        <v>55</v>
      </c>
    </row>
    <row r="12" spans="1:1" x14ac:dyDescent="0.25">
      <c r="A12" s="7" t="s">
        <v>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Swap Calculator</vt:lpstr>
      <vt:lpstr>Protein Comparison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Outside Eats</dc:creator>
  <dc:title/>
  <dc:subject/>
  <dc:description/>
  <cp:keywords/>
  <cp:category/>
  <cp:lastModifiedBy>Unknown</cp:lastModifiedBy>
  <dcterms:created xsi:type="dcterms:W3CDTF">2026-10-26T18:24:20Z</dcterms:created>
  <dcterms:modified xsi:type="dcterms:W3CDTF">2026-10-26T18:24:20Z</dcterms:modified>
</cp:coreProperties>
</file>